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G21" i="4" l="1"/>
  <c r="H48" i="4" l="1"/>
  <c r="F21" i="4" l="1"/>
  <c r="G40" i="4"/>
  <c r="F40" i="4"/>
  <c r="H46" i="4"/>
  <c r="F45" i="4"/>
  <c r="G45" i="4"/>
  <c r="E45" i="4"/>
  <c r="H42" i="4"/>
  <c r="H38" i="4"/>
  <c r="H37" i="4"/>
  <c r="H36" i="4"/>
  <c r="H29" i="4"/>
  <c r="F33" i="4"/>
  <c r="F26" i="4" s="1"/>
  <c r="G33" i="4"/>
  <c r="G26" i="4" s="1"/>
  <c r="G48" i="4" s="1"/>
  <c r="E40" i="4"/>
  <c r="E33" i="4"/>
  <c r="E26" i="4" s="1"/>
  <c r="E48" i="4" s="1"/>
  <c r="C33" i="4"/>
  <c r="C26" i="4"/>
  <c r="C48" i="4" s="1"/>
  <c r="C40" i="4"/>
  <c r="F48" i="4" l="1"/>
  <c r="H15" i="4"/>
  <c r="H21" i="4" s="1"/>
  <c r="H19" i="4"/>
  <c r="H18" i="4"/>
  <c r="H17" i="4"/>
  <c r="H16" i="4"/>
  <c r="H8" i="4"/>
  <c r="E21" i="4"/>
  <c r="C21" i="4" l="1"/>
  <c r="H26" i="4" l="1"/>
  <c r="D26" i="4"/>
</calcChain>
</file>

<file path=xl/sharedStrings.xml><?xml version="1.0" encoding="utf-8"?>
<sst xmlns="http://schemas.openxmlformats.org/spreadsheetml/2006/main" count="70" uniqueCount="37">
  <si>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</si>
  <si>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</si>
  <si>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</si>
  <si>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</si>
  <si>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</si>
  <si>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</si>
  <si>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</si>
  <si>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</si>
  <si>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</si>
  <si>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</si>
  <si>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</si>
  <si>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</si>
  <si>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</si>
  <si>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</si>
  <si>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</si>
  <si>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</si>
  <si>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</si>
  <si>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</si>
  <si>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</si>
  <si>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</si>
  <si>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</si>
  <si>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</si>
  <si>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</si>
  <si>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</si>
  <si>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</si>
  <si>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</si>
  <si>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</si>
  <si>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</si>
  <si>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</si>
  <si>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</si>
  <si>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</si>
  <si>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</si>
  <si>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</si>
  <si>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PARA EL DIF DEL  MUNICIPIO MANUEL DOBLADO, GTO.
ESTADO ANALITICO DE INGRESOS 
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</si>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</sst>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13" zoomScaleNormal="100" workbookViewId="0">
      <selection activeCell="B49" sqref="B49:B5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33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</row>
    <row r="6" spans="1:8" x14ac:dyDescent="0.2">
      <c r="A6" s="2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2" t="s">
        <v>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2" t="s">
        <v>3</v>
      </c>
      <c r="C8" s="30">
        <v>103805</v>
      </c>
      <c r="D8" s="30">
        <v>0</v>
      </c>
      <c r="E8" s="30">
        <v>103805</v>
      </c>
      <c r="F8" s="30">
        <v>116065</v>
      </c>
      <c r="G8" s="30">
        <v>116065</v>
      </c>
      <c r="H8" s="30">
        <f>G8-C8</f>
        <v>12260</v>
      </c>
    </row>
    <row r="9" spans="1:8" x14ac:dyDescent="0.2">
      <c r="A9" s="2" t="s">
        <v>4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</row>
    <row r="10" spans="1:8" x14ac:dyDescent="0.2">
      <c r="A10" s="4">
        <v>51</v>
      </c>
      <c r="B10" s="5" t="s">
        <v>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x14ac:dyDescent="0.2">
      <c r="A12" s="2" t="s">
        <v>7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x14ac:dyDescent="0.2">
      <c r="A13" s="4">
        <v>61</v>
      </c>
      <c r="B13" s="5" t="s">
        <v>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33.75" x14ac:dyDescent="0.2">
      <c r="A15" s="42"/>
      <c r="B15" s="43" t="s">
        <v>32</v>
      </c>
      <c r="C15" s="30">
        <v>147316.13</v>
      </c>
      <c r="D15" s="30">
        <v>0</v>
      </c>
      <c r="E15" s="30">
        <v>147316.13</v>
      </c>
      <c r="F15" s="30">
        <v>560795.49</v>
      </c>
      <c r="G15" s="30">
        <v>560795.49</v>
      </c>
      <c r="H15" s="30">
        <f>G15-C15</f>
        <v>413479.36</v>
      </c>
    </row>
    <row r="16" spans="1:8" x14ac:dyDescent="0.2">
      <c r="A16" s="2" t="s">
        <v>8</v>
      </c>
      <c r="C16" s="30">
        <v>214775</v>
      </c>
      <c r="D16" s="30">
        <v>0</v>
      </c>
      <c r="E16" s="30">
        <v>214775</v>
      </c>
      <c r="F16" s="30">
        <v>242340</v>
      </c>
      <c r="G16" s="30">
        <v>242340</v>
      </c>
      <c r="H16" s="30">
        <f>G16-C16</f>
        <v>27565</v>
      </c>
    </row>
    <row r="17" spans="1:8" x14ac:dyDescent="0.2">
      <c r="A17" s="2" t="s">
        <v>9</v>
      </c>
      <c r="C17" s="30">
        <v>238140</v>
      </c>
      <c r="D17" s="30">
        <v>0</v>
      </c>
      <c r="E17" s="30">
        <v>238140</v>
      </c>
      <c r="F17" s="30">
        <v>391664.23</v>
      </c>
      <c r="G17" s="30">
        <v>391664.23</v>
      </c>
      <c r="H17" s="30">
        <f>G17-C17</f>
        <v>153524.22999999998</v>
      </c>
    </row>
    <row r="18" spans="1:8" x14ac:dyDescent="0.2">
      <c r="A18" s="2" t="s">
        <v>11</v>
      </c>
      <c r="C18" s="30">
        <v>5280280</v>
      </c>
      <c r="D18" s="30">
        <v>0</v>
      </c>
      <c r="E18" s="30">
        <v>5280280</v>
      </c>
      <c r="F18" s="30">
        <v>5288280</v>
      </c>
      <c r="G18" s="30">
        <v>5288280</v>
      </c>
      <c r="H18" s="30">
        <f>G18-C18</f>
        <v>8000</v>
      </c>
    </row>
    <row r="19" spans="1:8" x14ac:dyDescent="0.2">
      <c r="A19" s="2" t="s">
        <v>10</v>
      </c>
      <c r="C19" s="30">
        <v>0</v>
      </c>
      <c r="D19" s="30">
        <v>0</v>
      </c>
      <c r="E19" s="30">
        <v>0</v>
      </c>
      <c r="F19" s="30">
        <v>2764.2</v>
      </c>
      <c r="G19" s="30">
        <v>2764.2</v>
      </c>
      <c r="H19" s="30">
        <f>G19-C19</f>
        <v>2764.2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C8+C15+C16+C17+C18</f>
        <v>5984316.1299999999</v>
      </c>
      <c r="D21" s="31">
        <v>0</v>
      </c>
      <c r="E21" s="31">
        <f>E8+E15+E16+E17+E18</f>
        <v>5984316.1299999999</v>
      </c>
      <c r="F21" s="31">
        <f>SUM(F5:F20)</f>
        <v>6601908.9199999999</v>
      </c>
      <c r="G21" s="31">
        <f>SUM(G5:G20)</f>
        <v>6601908.9199999999</v>
      </c>
      <c r="H21" s="31">
        <f t="shared" ref="H21" si="0">SUM(H5:H20)</f>
        <v>617592.78999999992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v>0</v>
      </c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>
        <f>C27+C28+C29+C30+C33+C37+C38</f>
        <v>5769541.1299999999</v>
      </c>
      <c r="D26" s="32">
        <f t="shared" ref="D26:H26" si="1">D27+D28+D29+D30+D33+D37+D38</f>
        <v>0</v>
      </c>
      <c r="E26" s="32">
        <f>E27+E28+E29+E30+E33+E37+E38</f>
        <v>5769541.1299999999</v>
      </c>
      <c r="F26" s="32">
        <f>F27+F28+F29+F30+F33+F37+F38</f>
        <v>6356804.7199999997</v>
      </c>
      <c r="G26" s="32">
        <f>G27+G28+G29+G30+G33+G37+G38</f>
        <v>6356804.7199999997</v>
      </c>
      <c r="H26" s="32">
        <f t="shared" si="1"/>
        <v>173784.22999999998</v>
      </c>
    </row>
    <row r="27" spans="1:8" x14ac:dyDescent="0.2">
      <c r="A27" s="22"/>
      <c r="B27" s="23" t="s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x14ac:dyDescent="0.2">
      <c r="A28" s="22"/>
      <c r="B28" s="23" t="s">
        <v>2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x14ac:dyDescent="0.2">
      <c r="A29" s="22"/>
      <c r="B29" s="23" t="s">
        <v>3</v>
      </c>
      <c r="C29" s="33">
        <v>103805</v>
      </c>
      <c r="D29" s="33">
        <v>0</v>
      </c>
      <c r="E29" s="33">
        <v>103805</v>
      </c>
      <c r="F29" s="33">
        <v>116065</v>
      </c>
      <c r="G29" s="33">
        <v>116065</v>
      </c>
      <c r="H29" s="33">
        <f>G29-C29</f>
        <v>12260</v>
      </c>
    </row>
    <row r="30" spans="1:8" x14ac:dyDescent="0.2">
      <c r="A30" s="22"/>
      <c r="B30" s="23" t="s">
        <v>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</row>
    <row r="31" spans="1:8" x14ac:dyDescent="0.2">
      <c r="A31" s="22"/>
      <c r="B31" s="24" t="s">
        <v>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</row>
    <row r="32" spans="1:8" x14ac:dyDescent="0.2">
      <c r="A32" s="22"/>
      <c r="B32" s="24" t="s">
        <v>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x14ac:dyDescent="0.2">
      <c r="A33" s="22"/>
      <c r="B33" s="23" t="s">
        <v>7</v>
      </c>
      <c r="C33" s="33">
        <f>C34+C35+C36</f>
        <v>147316.13</v>
      </c>
      <c r="D33" s="33">
        <v>0</v>
      </c>
      <c r="E33" s="33">
        <f>E34+E35+E36</f>
        <v>147316.13</v>
      </c>
      <c r="F33" s="33">
        <f t="shared" ref="F33:G33" si="2">F34+F35+F36</f>
        <v>560795.49</v>
      </c>
      <c r="G33" s="33">
        <f t="shared" si="2"/>
        <v>560795.49</v>
      </c>
      <c r="H33" s="33">
        <v>0</v>
      </c>
    </row>
    <row r="34" spans="1:8" x14ac:dyDescent="0.2">
      <c r="A34" s="22"/>
      <c r="B34" s="24" t="s">
        <v>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x14ac:dyDescent="0.2">
      <c r="A35" s="22"/>
      <c r="B35" s="24" t="s">
        <v>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ht="33.75" x14ac:dyDescent="0.2">
      <c r="A36" s="22"/>
      <c r="B36" s="44" t="s">
        <v>32</v>
      </c>
      <c r="C36" s="33">
        <v>147316.13</v>
      </c>
      <c r="D36" s="33">
        <v>0</v>
      </c>
      <c r="E36" s="33">
        <v>147316.13</v>
      </c>
      <c r="F36" s="33">
        <v>560795.49</v>
      </c>
      <c r="G36" s="33">
        <v>560795.49</v>
      </c>
      <c r="H36" s="33">
        <f>G36-C36</f>
        <v>413479.36</v>
      </c>
    </row>
    <row r="37" spans="1:8" x14ac:dyDescent="0.2">
      <c r="A37" s="22"/>
      <c r="B37" s="23" t="s">
        <v>9</v>
      </c>
      <c r="C37" s="33">
        <v>238140</v>
      </c>
      <c r="D37" s="33">
        <v>0</v>
      </c>
      <c r="E37" s="33">
        <v>238140</v>
      </c>
      <c r="F37" s="33">
        <v>391664.23</v>
      </c>
      <c r="G37" s="33">
        <v>391664.23</v>
      </c>
      <c r="H37" s="33">
        <f>G37-C37</f>
        <v>153524.22999999998</v>
      </c>
    </row>
    <row r="38" spans="1:8" x14ac:dyDescent="0.2">
      <c r="A38" s="22"/>
      <c r="B38" s="23" t="s">
        <v>11</v>
      </c>
      <c r="C38" s="33">
        <v>5280280</v>
      </c>
      <c r="D38" s="33">
        <v>0</v>
      </c>
      <c r="E38" s="33">
        <v>5280280</v>
      </c>
      <c r="F38" s="33">
        <v>5288280</v>
      </c>
      <c r="G38" s="33">
        <v>5288280</v>
      </c>
      <c r="H38" s="33">
        <f>G38-C38</f>
        <v>8000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>
        <f>C41+C42+C43</f>
        <v>214775</v>
      </c>
      <c r="D40" s="34">
        <v>0</v>
      </c>
      <c r="E40" s="34">
        <f>E41+E42+E43</f>
        <v>214775</v>
      </c>
      <c r="F40" s="34">
        <f>F41+F42+F43</f>
        <v>242340</v>
      </c>
      <c r="G40" s="34">
        <f>G41+G42+G43</f>
        <v>242340</v>
      </c>
      <c r="H40" s="34">
        <v>0</v>
      </c>
    </row>
    <row r="41" spans="1:8" x14ac:dyDescent="0.2">
      <c r="A41" s="22"/>
      <c r="B41" s="23" t="s">
        <v>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 x14ac:dyDescent="0.2">
      <c r="A42" s="22"/>
      <c r="B42" s="23" t="s">
        <v>8</v>
      </c>
      <c r="C42" s="33">
        <v>214775</v>
      </c>
      <c r="D42" s="33">
        <v>0</v>
      </c>
      <c r="E42" s="33">
        <v>214775</v>
      </c>
      <c r="F42" s="33">
        <v>242340</v>
      </c>
      <c r="G42" s="33">
        <v>242340</v>
      </c>
      <c r="H42" s="33">
        <f>G42-C42</f>
        <v>27565</v>
      </c>
    </row>
    <row r="43" spans="1:8" x14ac:dyDescent="0.2">
      <c r="A43" s="22"/>
      <c r="B43" s="23" t="s">
        <v>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>
        <v>0</v>
      </c>
      <c r="D45" s="34">
        <v>0</v>
      </c>
      <c r="E45" s="34">
        <f>E46</f>
        <v>0</v>
      </c>
      <c r="F45" s="34">
        <f t="shared" ref="F45:G45" si="3">F46</f>
        <v>2764.2</v>
      </c>
      <c r="G45" s="34">
        <f t="shared" si="3"/>
        <v>2764.2</v>
      </c>
      <c r="H45" s="34">
        <v>0</v>
      </c>
    </row>
    <row r="46" spans="1:8" x14ac:dyDescent="0.2">
      <c r="A46" s="20"/>
      <c r="B46" s="23" t="s">
        <v>10</v>
      </c>
      <c r="C46" s="34">
        <v>0</v>
      </c>
      <c r="D46" s="34">
        <v>0</v>
      </c>
      <c r="E46" s="34">
        <v>0</v>
      </c>
      <c r="F46" s="34">
        <v>2764.2</v>
      </c>
      <c r="G46" s="34">
        <v>2764.2</v>
      </c>
      <c r="H46" s="34">
        <f>G46-C46</f>
        <v>2764.2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C26+C40+C45</f>
        <v>5984316.1299999999</v>
      </c>
      <c r="D48" s="31">
        <v>0</v>
      </c>
      <c r="E48" s="31">
        <f>E26+E40+E45</f>
        <v>5984316.1299999999</v>
      </c>
      <c r="F48" s="31">
        <f>F45+F40+F26</f>
        <v>6601908.9199999999</v>
      </c>
      <c r="G48" s="31">
        <f>G45+G40+G26</f>
        <v>6601908.9199999999</v>
      </c>
      <c r="H48" s="31">
        <f>H46+H42+H38+H37+H29+H36</f>
        <v>617592.79</v>
      </c>
    </row>
    <row r="49" spans="1:8" x14ac:dyDescent="0.2">
      <c r="A49" s="36"/>
      <c r="B49" s="37" t="s">
        <v>34</v>
      </c>
      <c r="C49" s="38"/>
      <c r="D49" s="38"/>
      <c r="E49" s="38"/>
      <c r="F49" s="39" t="s">
        <v>29</v>
      </c>
      <c r="G49" s="40"/>
      <c r="H49" s="35">
        <v>0</v>
      </c>
    </row>
    <row r="50" spans="1:8" x14ac:dyDescent="0.2">
      <c r="B50" s="2" t="s">
        <v>35</v>
      </c>
    </row>
    <row r="51" spans="1:8" x14ac:dyDescent="0.2">
      <c r="B51" s="2" t="s">
        <v>36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21 E21 H8 H15:H19 H21 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2019-01-24T17:39:58Z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